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390" windowWidth="14940" windowHeight="903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D18" i="1" l="1"/>
  <c r="C18" i="1"/>
  <c r="F22" i="1" l="1"/>
  <c r="F23" i="1"/>
  <c r="E23" i="1"/>
  <c r="D31" i="1" l="1"/>
  <c r="E31" i="1" s="1"/>
  <c r="C31" i="1"/>
  <c r="E38" i="1"/>
  <c r="F38" i="1"/>
  <c r="F31" i="1" l="1"/>
  <c r="D6" i="1"/>
  <c r="D29" i="1" l="1"/>
  <c r="D26" i="1"/>
  <c r="D24" i="1"/>
  <c r="D15" i="1"/>
  <c r="C29" i="1"/>
  <c r="C26" i="1"/>
  <c r="C24" i="1"/>
  <c r="C15" i="1"/>
  <c r="C6" i="1"/>
  <c r="C39" i="1" l="1"/>
  <c r="D39" i="1"/>
  <c r="E39" i="1" l="1"/>
  <c r="F39" i="1"/>
  <c r="E7" i="1"/>
  <c r="F7" i="1"/>
  <c r="E8" i="1"/>
  <c r="F8" i="1"/>
  <c r="E12" i="1"/>
  <c r="F12" i="1"/>
  <c r="E17" i="1"/>
  <c r="F17" i="1"/>
  <c r="E18" i="1"/>
  <c r="F18" i="1"/>
  <c r="E19" i="1"/>
  <c r="F19" i="1"/>
  <c r="E33" i="1" l="1"/>
  <c r="F33" i="1"/>
  <c r="E6" i="1" l="1"/>
  <c r="E9" i="1"/>
  <c r="E10" i="1"/>
  <c r="E11" i="1"/>
  <c r="E13" i="1"/>
  <c r="E14" i="1"/>
  <c r="E15" i="1"/>
  <c r="E16" i="1"/>
  <c r="E20" i="1"/>
  <c r="E21" i="1"/>
  <c r="E22" i="1"/>
  <c r="E24" i="1"/>
  <c r="E25" i="1"/>
  <c r="E26" i="1"/>
  <c r="E27" i="1"/>
  <c r="E28" i="1"/>
  <c r="E29" i="1"/>
  <c r="E30" i="1"/>
  <c r="E32" i="1"/>
  <c r="E34" i="1"/>
  <c r="E35" i="1"/>
  <c r="E36" i="1"/>
  <c r="E37" i="1"/>
  <c r="F6" i="1" l="1"/>
  <c r="F9" i="1"/>
  <c r="F10" i="1"/>
  <c r="F11" i="1"/>
  <c r="F13" i="1"/>
  <c r="F14" i="1"/>
  <c r="F15" i="1"/>
  <c r="F16" i="1"/>
  <c r="F20" i="1"/>
  <c r="F21" i="1"/>
  <c r="F24" i="1"/>
  <c r="F25" i="1"/>
  <c r="F26" i="1"/>
  <c r="F27" i="1"/>
  <c r="F28" i="1"/>
  <c r="F29" i="1"/>
  <c r="F30" i="1"/>
  <c r="F32" i="1"/>
  <c r="F34" i="1"/>
  <c r="F35" i="1"/>
  <c r="F36" i="1"/>
  <c r="F37" i="1"/>
</calcChain>
</file>

<file path=xl/sharedStrings.xml><?xml version="1.0" encoding="utf-8"?>
<sst xmlns="http://schemas.openxmlformats.org/spreadsheetml/2006/main" count="81" uniqueCount="81">
  <si>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</si>
  <si>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</si>
  <si>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</si>
  <si>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</si>
  <si>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</si>
  <si>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</si>
  <si>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</si>
  <si>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</si>
  <si>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</si>
  <si>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</si>
  <si>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</si>
  <si>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</si>
  <si>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</si>
  <si>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</si>
  <si>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</si>
  <si>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</si>
  <si>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</si>
  <si>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</si>
  <si>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</si>
  <si>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</si>
  <si>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</si>
  <si>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</si>
  <si>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</si>
  <si>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</si>
  <si>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</si>
  <si>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</si>
  <si>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</si>
  <si>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</si>
  <si>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</si>
  <si>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</si>
  <si>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</si>
  <si>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</si>
  <si>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</si>
  <si>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</si>
  <si>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</si>
  <si>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</si>
  <si>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</si>
  <si>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</si>
  <si>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</si>
  <si>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</si>
  <si>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</si>
  <si>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</si>
  <si>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</si>
  <si>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</si>
  <si>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</si>
  <si>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</si>
  <si>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</si>
  <si>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831</t>
  </si>
  <si>
    <t>Исполнение судебных актов Российской Федерации и мировых соглашений по возмещению причиненного вреда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</si>
  <si>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</si>
  <si>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</si>
  <si>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</si>
  <si>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</si>
  <si>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</si>
  <si>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</si>
  <si>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</si>
  <si>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</si>
  <si>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</si>
  <si>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</si>
  <si>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</si>
  <si>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</si>
  <si>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</si>
  <si>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</si>
  <si>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700</t>
  </si>
  <si>
    <t>730</t>
  </si>
  <si>
    <t>Обслуживание муниципального долга</t>
  </si>
  <si>
    <t>Прочая закупка товаров, работ и услуг</t>
  </si>
  <si>
    <t>Обслуживание государственного (муниципального) долга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</si>
  <si>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</si>
  <si>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</si>
  <si>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</si>
  <si>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</si>
  <si>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Заместитель главы раона по финансам и бюджетному устройству, руководитель Финансового управления администрации Северо-Енисейского района</t>
  </si>
  <si>
    <t>А.Э. Перепелица</t>
  </si>
  <si>
    <t>Исполнитель: Малинина Светлана Сергеевна</t>
  </si>
  <si>
    <t>880</t>
  </si>
  <si>
    <t>Специальные расходы</t>
  </si>
  <si>
    <t>Приложение к сведениям об исполнении бюджета  района
по состоянию на 01.09.2020</t>
  </si>
  <si>
    <t>на 01.09.2020</t>
  </si>
  <si>
    <t>360</t>
  </si>
  <si>
    <t>Иные выплаты населению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</si>
</sst>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6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5" fontId="6" fillId="0" borderId="0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165" fontId="7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165" fontId="7" fillId="0" borderId="1" xfId="1" applyNumberFormat="1" applyFont="1" applyBorder="1" applyAlignment="1" applyProtection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Border="1" applyAlignment="1" applyProtection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49" fontId="6" fillId="0" borderId="0" xfId="1" applyNumberFormat="1" applyFont="1" applyBorder="1" applyAlignment="1" applyProtection="1">
      <alignment horizontal="left" wrapText="1"/>
    </xf>
    <xf numFmtId="165" fontId="6" fillId="0" borderId="0" xfId="0" applyNumberFormat="1" applyFont="1" applyBorder="1" applyAlignment="1">
      <alignment horizontal="left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8"/>
  <sheetViews>
    <sheetView showGridLines="0" tabSelected="1" workbookViewId="0">
      <selection activeCell="C26" sqref="C26"/>
    </sheetView>
  </sheetViews>
  <sheetFormatPr defaultRowHeight="12.75" customHeight="1" outlineLevelRow="1" x14ac:dyDescent="0.2"/>
  <cols>
    <col min="1" max="1" width="7.7109375" style="8" customWidth="1"/>
    <col min="2" max="2" width="69.425781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9" width="9.140625" customWidth="1"/>
  </cols>
  <sheetData>
    <row r="1" spans="1:6" ht="36.75" customHeight="1" x14ac:dyDescent="0.2">
      <c r="C1" s="41" t="s">
        <v>77</v>
      </c>
      <c r="D1" s="42"/>
      <c r="E1" s="42"/>
      <c r="F1" s="42"/>
    </row>
    <row r="2" spans="1:6" ht="24" customHeight="1" x14ac:dyDescent="0.25">
      <c r="A2" s="40" t="s">
        <v>54</v>
      </c>
      <c r="B2" s="40"/>
      <c r="C2" s="40"/>
      <c r="D2" s="40"/>
      <c r="E2" s="40"/>
      <c r="F2" s="40"/>
    </row>
    <row r="3" spans="1:6" ht="19.5" customHeight="1" x14ac:dyDescent="0.25">
      <c r="A3" s="40" t="s">
        <v>78</v>
      </c>
      <c r="B3" s="40"/>
      <c r="C3" s="40"/>
      <c r="D3" s="40"/>
      <c r="E3" s="40"/>
      <c r="F3" s="40"/>
    </row>
    <row r="4" spans="1:6" ht="18.75" customHeight="1" x14ac:dyDescent="0.2">
      <c r="F4" s="10" t="s">
        <v>57</v>
      </c>
    </row>
    <row r="5" spans="1:6" s="7" customFormat="1" ht="38.25" customHeight="1" x14ac:dyDescent="0.2">
      <c r="A5" s="15" t="s">
        <v>0</v>
      </c>
      <c r="B5" s="15" t="s">
        <v>1</v>
      </c>
      <c r="C5" s="15" t="s">
        <v>55</v>
      </c>
      <c r="D5" s="16" t="s">
        <v>56</v>
      </c>
      <c r="E5" s="17" t="s">
        <v>59</v>
      </c>
      <c r="F5" s="17" t="s">
        <v>58</v>
      </c>
    </row>
    <row r="6" spans="1:6" ht="57" outlineLevel="1" x14ac:dyDescent="0.2">
      <c r="A6" s="28" t="s">
        <v>2</v>
      </c>
      <c r="B6" s="29" t="s">
        <v>3</v>
      </c>
      <c r="C6" s="30">
        <f>SUM(C7:C14)</f>
        <v>431437.7</v>
      </c>
      <c r="D6" s="30">
        <f>SUM(D7:D14)</f>
        <v>266435.89</v>
      </c>
      <c r="E6" s="18">
        <f t="shared" ref="E6:E38" si="0">D6-C6</f>
        <v>-165001.81</v>
      </c>
      <c r="F6" s="19">
        <f t="shared" ref="F6:F39" si="1">D6/C6*100</f>
        <v>61.755356567124295</v>
      </c>
    </row>
    <row r="7" spans="1:6" ht="15" outlineLevel="1" x14ac:dyDescent="0.2">
      <c r="A7" s="31" t="s">
        <v>4</v>
      </c>
      <c r="B7" s="32" t="s">
        <v>5</v>
      </c>
      <c r="C7" s="20">
        <v>93969.3</v>
      </c>
      <c r="D7" s="20">
        <v>55219.8</v>
      </c>
      <c r="E7" s="20">
        <f t="shared" si="0"/>
        <v>-38749.5</v>
      </c>
      <c r="F7" s="21">
        <f t="shared" si="1"/>
        <v>58.763660046419417</v>
      </c>
    </row>
    <row r="8" spans="1:6" ht="30" outlineLevel="1" x14ac:dyDescent="0.2">
      <c r="A8" s="31" t="s">
        <v>6</v>
      </c>
      <c r="B8" s="32" t="s">
        <v>7</v>
      </c>
      <c r="C8" s="20">
        <v>4400.3</v>
      </c>
      <c r="D8" s="20">
        <v>1044.7</v>
      </c>
      <c r="E8" s="20">
        <f t="shared" si="0"/>
        <v>-3355.6000000000004</v>
      </c>
      <c r="F8" s="21">
        <f t="shared" si="1"/>
        <v>23.741563075244869</v>
      </c>
    </row>
    <row r="9" spans="1:6" ht="45" outlineLevel="1" x14ac:dyDescent="0.2">
      <c r="A9" s="31" t="s">
        <v>8</v>
      </c>
      <c r="B9" s="32" t="s">
        <v>9</v>
      </c>
      <c r="C9" s="20">
        <v>725.8</v>
      </c>
      <c r="D9" s="20">
        <v>43.4</v>
      </c>
      <c r="E9" s="20">
        <f t="shared" si="0"/>
        <v>-682.4</v>
      </c>
      <c r="F9" s="21">
        <f t="shared" si="1"/>
        <v>5.9796087076329574</v>
      </c>
    </row>
    <row r="10" spans="1:6" ht="30" outlineLevel="1" x14ac:dyDescent="0.2">
      <c r="A10" s="31" t="s">
        <v>10</v>
      </c>
      <c r="B10" s="32" t="s">
        <v>11</v>
      </c>
      <c r="C10" s="20">
        <v>28295</v>
      </c>
      <c r="D10" s="20">
        <v>15591.5</v>
      </c>
      <c r="E10" s="20">
        <f t="shared" si="0"/>
        <v>-12703.5</v>
      </c>
      <c r="F10" s="21">
        <f t="shared" si="1"/>
        <v>55.103375154620963</v>
      </c>
    </row>
    <row r="11" spans="1:6" ht="15" outlineLevel="1" x14ac:dyDescent="0.2">
      <c r="A11" s="31" t="s">
        <v>12</v>
      </c>
      <c r="B11" s="32" t="s">
        <v>13</v>
      </c>
      <c r="C11" s="20">
        <v>228204.3</v>
      </c>
      <c r="D11" s="20">
        <v>150370.6</v>
      </c>
      <c r="E11" s="20">
        <f t="shared" si="0"/>
        <v>-77833.699999999983</v>
      </c>
      <c r="F11" s="21">
        <f t="shared" si="1"/>
        <v>65.89297397113026</v>
      </c>
    </row>
    <row r="12" spans="1:6" ht="30" outlineLevel="1" x14ac:dyDescent="0.2">
      <c r="A12" s="31" t="s">
        <v>14</v>
      </c>
      <c r="B12" s="32" t="s">
        <v>15</v>
      </c>
      <c r="C12" s="20">
        <v>8354.7999999999993</v>
      </c>
      <c r="D12" s="20">
        <v>2913.4</v>
      </c>
      <c r="E12" s="20">
        <f t="shared" si="0"/>
        <v>-5441.4</v>
      </c>
      <c r="F12" s="21">
        <f t="shared" si="1"/>
        <v>34.870972375161585</v>
      </c>
    </row>
    <row r="13" spans="1:6" ht="45" outlineLevel="1" x14ac:dyDescent="0.2">
      <c r="A13" s="31" t="s">
        <v>16</v>
      </c>
      <c r="B13" s="32" t="s">
        <v>17</v>
      </c>
      <c r="C13" s="20">
        <v>1731.9</v>
      </c>
      <c r="D13" s="20">
        <v>673.29</v>
      </c>
      <c r="E13" s="20">
        <f t="shared" si="0"/>
        <v>-1058.6100000000001</v>
      </c>
      <c r="F13" s="21">
        <f t="shared" si="1"/>
        <v>38.875801143253071</v>
      </c>
    </row>
    <row r="14" spans="1:6" s="1" customFormat="1" ht="45" x14ac:dyDescent="0.2">
      <c r="A14" s="31" t="s">
        <v>18</v>
      </c>
      <c r="B14" s="32" t="s">
        <v>19</v>
      </c>
      <c r="C14" s="20">
        <v>65756.3</v>
      </c>
      <c r="D14" s="20">
        <v>40579.199999999997</v>
      </c>
      <c r="E14" s="20">
        <f t="shared" si="0"/>
        <v>-25177.100000000006</v>
      </c>
      <c r="F14" s="21">
        <f t="shared" si="1"/>
        <v>61.71150140746969</v>
      </c>
    </row>
    <row r="15" spans="1:6" ht="28.5" outlineLevel="1" x14ac:dyDescent="0.2">
      <c r="A15" s="28" t="s">
        <v>20</v>
      </c>
      <c r="B15" s="29" t="s">
        <v>21</v>
      </c>
      <c r="C15" s="30">
        <f>SUM(C16:C17)</f>
        <v>378396.9</v>
      </c>
      <c r="D15" s="30">
        <f>SUM(D16:D17)</f>
        <v>111439.8</v>
      </c>
      <c r="E15" s="18">
        <f t="shared" si="0"/>
        <v>-266957.10000000003</v>
      </c>
      <c r="F15" s="19">
        <f t="shared" si="1"/>
        <v>29.450505540610926</v>
      </c>
    </row>
    <row r="16" spans="1:6" ht="30" outlineLevel="1" x14ac:dyDescent="0.2">
      <c r="A16" s="31" t="s">
        <v>22</v>
      </c>
      <c r="B16" s="32" t="s">
        <v>23</v>
      </c>
      <c r="C16" s="20">
        <v>93231</v>
      </c>
      <c r="D16" s="20">
        <v>7655.3</v>
      </c>
      <c r="E16" s="20">
        <f t="shared" si="0"/>
        <v>-85575.7</v>
      </c>
      <c r="F16" s="21">
        <f t="shared" si="1"/>
        <v>8.2111100385065061</v>
      </c>
    </row>
    <row r="17" spans="1:7" ht="15" outlineLevel="1" x14ac:dyDescent="0.2">
      <c r="A17" s="31" t="s">
        <v>24</v>
      </c>
      <c r="B17" s="32" t="s">
        <v>66</v>
      </c>
      <c r="C17" s="20">
        <v>285165.90000000002</v>
      </c>
      <c r="D17" s="20">
        <v>103784.5</v>
      </c>
      <c r="E17" s="20">
        <f t="shared" si="0"/>
        <v>-181381.40000000002</v>
      </c>
      <c r="F17" s="21">
        <f t="shared" si="1"/>
        <v>36.394428646622892</v>
      </c>
    </row>
    <row r="18" spans="1:7" ht="14.25" outlineLevel="1" x14ac:dyDescent="0.2">
      <c r="A18" s="28" t="s">
        <v>25</v>
      </c>
      <c r="B18" s="29" t="s">
        <v>26</v>
      </c>
      <c r="C18" s="30">
        <f>SUM(C19:C23)</f>
        <v>39476.1</v>
      </c>
      <c r="D18" s="30">
        <f>SUM(D19:D23)</f>
        <v>30007.09</v>
      </c>
      <c r="E18" s="18">
        <f t="shared" si="0"/>
        <v>-9469.0099999999984</v>
      </c>
      <c r="F18" s="19">
        <f t="shared" si="1"/>
        <v>76.013309318803024</v>
      </c>
    </row>
    <row r="19" spans="1:7" ht="15" outlineLevel="1" x14ac:dyDescent="0.2">
      <c r="A19" s="31" t="s">
        <v>27</v>
      </c>
      <c r="B19" s="32" t="s">
        <v>28</v>
      </c>
      <c r="C19" s="20">
        <v>1896.8</v>
      </c>
      <c r="D19" s="20">
        <v>1051.5</v>
      </c>
      <c r="E19" s="20">
        <f t="shared" si="0"/>
        <v>-845.3</v>
      </c>
      <c r="F19" s="21">
        <f t="shared" si="1"/>
        <v>55.435470265710677</v>
      </c>
    </row>
    <row r="20" spans="1:7" ht="30" outlineLevel="1" x14ac:dyDescent="0.2">
      <c r="A20" s="31" t="s">
        <v>61</v>
      </c>
      <c r="B20" s="32" t="s">
        <v>62</v>
      </c>
      <c r="C20" s="20">
        <v>6817.3</v>
      </c>
      <c r="D20" s="20">
        <v>3603.4</v>
      </c>
      <c r="E20" s="20">
        <f t="shared" si="0"/>
        <v>-3213.9</v>
      </c>
      <c r="F20" s="21">
        <f t="shared" si="1"/>
        <v>52.856702800228831</v>
      </c>
    </row>
    <row r="21" spans="1:7" ht="15" outlineLevel="1" x14ac:dyDescent="0.2">
      <c r="A21" s="31" t="s">
        <v>29</v>
      </c>
      <c r="B21" s="32" t="s">
        <v>30</v>
      </c>
      <c r="C21" s="20">
        <v>5156.3999999999996</v>
      </c>
      <c r="D21" s="20">
        <v>5156.3900000000003</v>
      </c>
      <c r="E21" s="20">
        <f t="shared" si="0"/>
        <v>-9.999999999308784E-3</v>
      </c>
      <c r="F21" s="21">
        <f t="shared" si="1"/>
        <v>99.999806066247785</v>
      </c>
    </row>
    <row r="22" spans="1:7" s="1" customFormat="1" ht="15" outlineLevel="1" x14ac:dyDescent="0.2">
      <c r="A22" s="31" t="s">
        <v>31</v>
      </c>
      <c r="B22" s="32" t="s">
        <v>32</v>
      </c>
      <c r="C22" s="20">
        <v>24555.599999999999</v>
      </c>
      <c r="D22" s="20">
        <v>19145.8</v>
      </c>
      <c r="E22" s="20">
        <f t="shared" si="0"/>
        <v>-5409.7999999999993</v>
      </c>
      <c r="F22" s="21">
        <f t="shared" si="1"/>
        <v>77.96918014628028</v>
      </c>
    </row>
    <row r="23" spans="1:7" s="1" customFormat="1" ht="15" outlineLevel="1" x14ac:dyDescent="0.2">
      <c r="A23" s="31" t="s">
        <v>79</v>
      </c>
      <c r="B23" s="32" t="s">
        <v>80</v>
      </c>
      <c r="C23" s="20">
        <v>1050</v>
      </c>
      <c r="D23" s="20">
        <v>1050</v>
      </c>
      <c r="E23" s="20">
        <f t="shared" si="0"/>
        <v>0</v>
      </c>
      <c r="F23" s="21">
        <f t="shared" si="1"/>
        <v>100</v>
      </c>
    </row>
    <row r="24" spans="1:7" s="1" customFormat="1" ht="28.5" x14ac:dyDescent="0.2">
      <c r="A24" s="28" t="s">
        <v>33</v>
      </c>
      <c r="B24" s="29" t="s">
        <v>34</v>
      </c>
      <c r="C24" s="30">
        <f>SUM(C25:C25)</f>
        <v>294359.3</v>
      </c>
      <c r="D24" s="30">
        <f>SUM(D25:D25)</f>
        <v>22868.9</v>
      </c>
      <c r="E24" s="18">
        <f t="shared" si="0"/>
        <v>-271490.39999999997</v>
      </c>
      <c r="F24" s="19">
        <f t="shared" si="1"/>
        <v>7.7690427990554412</v>
      </c>
    </row>
    <row r="25" spans="1:7" s="1" customFormat="1" ht="30" outlineLevel="1" x14ac:dyDescent="0.2">
      <c r="A25" s="31" t="s">
        <v>35</v>
      </c>
      <c r="B25" s="32" t="s">
        <v>36</v>
      </c>
      <c r="C25" s="20">
        <v>294359.3</v>
      </c>
      <c r="D25" s="20">
        <v>22868.9</v>
      </c>
      <c r="E25" s="20">
        <f t="shared" si="0"/>
        <v>-271490.39999999997</v>
      </c>
      <c r="F25" s="21">
        <f t="shared" si="1"/>
        <v>7.7690427990554412</v>
      </c>
    </row>
    <row r="26" spans="1:7" s="1" customFormat="1" ht="28.5" x14ac:dyDescent="0.2">
      <c r="A26" s="28" t="s">
        <v>37</v>
      </c>
      <c r="B26" s="29" t="s">
        <v>38</v>
      </c>
      <c r="C26" s="30">
        <f>SUM(C27:C28)</f>
        <v>698829.5</v>
      </c>
      <c r="D26" s="30">
        <f>SUM(D27:D28)</f>
        <v>412291.1</v>
      </c>
      <c r="E26" s="18">
        <f t="shared" si="0"/>
        <v>-286538.40000000002</v>
      </c>
      <c r="F26" s="19">
        <f t="shared" si="1"/>
        <v>58.997380620022476</v>
      </c>
      <c r="G26" s="2"/>
    </row>
    <row r="27" spans="1:7" ht="45" outlineLevel="1" x14ac:dyDescent="0.2">
      <c r="A27" s="31" t="s">
        <v>39</v>
      </c>
      <c r="B27" s="32" t="s">
        <v>40</v>
      </c>
      <c r="C27" s="20">
        <v>606181</v>
      </c>
      <c r="D27" s="20">
        <v>368780.5</v>
      </c>
      <c r="E27" s="20">
        <f t="shared" si="0"/>
        <v>-237400.5</v>
      </c>
      <c r="F27" s="21">
        <f t="shared" si="1"/>
        <v>60.836697290083329</v>
      </c>
    </row>
    <row r="28" spans="1:7" s="1" customFormat="1" ht="15" outlineLevel="1" x14ac:dyDescent="0.2">
      <c r="A28" s="31" t="s">
        <v>41</v>
      </c>
      <c r="B28" s="32" t="s">
        <v>42</v>
      </c>
      <c r="C28" s="20">
        <v>92648.5</v>
      </c>
      <c r="D28" s="20">
        <v>43510.6</v>
      </c>
      <c r="E28" s="20">
        <f t="shared" si="0"/>
        <v>-49137.9</v>
      </c>
      <c r="F28" s="21">
        <f t="shared" si="1"/>
        <v>46.96309168524045</v>
      </c>
    </row>
    <row r="29" spans="1:7" ht="14.25" outlineLevel="1" x14ac:dyDescent="0.2">
      <c r="A29" s="28" t="s">
        <v>63</v>
      </c>
      <c r="B29" s="29" t="s">
        <v>67</v>
      </c>
      <c r="C29" s="30">
        <f>C30</f>
        <v>4365.8</v>
      </c>
      <c r="D29" s="30">
        <f>D30</f>
        <v>3837.93</v>
      </c>
      <c r="E29" s="18">
        <f t="shared" si="0"/>
        <v>-527.87000000000035</v>
      </c>
      <c r="F29" s="19">
        <f t="shared" si="1"/>
        <v>87.908974300242789</v>
      </c>
    </row>
    <row r="30" spans="1:7" s="1" customFormat="1" ht="15" outlineLevel="1" x14ac:dyDescent="0.2">
      <c r="A30" s="31" t="s">
        <v>64</v>
      </c>
      <c r="B30" s="32" t="s">
        <v>65</v>
      </c>
      <c r="C30" s="20">
        <v>4365.8</v>
      </c>
      <c r="D30" s="20">
        <v>3837.93</v>
      </c>
      <c r="E30" s="20">
        <f t="shared" si="0"/>
        <v>-527.87000000000035</v>
      </c>
      <c r="F30" s="21">
        <f t="shared" si="1"/>
        <v>87.908974300242789</v>
      </c>
    </row>
    <row r="31" spans="1:7" s="1" customFormat="1" ht="14.25" x14ac:dyDescent="0.2">
      <c r="A31" s="28" t="s">
        <v>43</v>
      </c>
      <c r="B31" s="29" t="s">
        <v>44</v>
      </c>
      <c r="C31" s="30">
        <f>SUM(C32:C38)</f>
        <v>483494.57000000007</v>
      </c>
      <c r="D31" s="30">
        <f>SUM(D32:D38)</f>
        <v>189986.59999999998</v>
      </c>
      <c r="E31" s="18">
        <f>D31-C31</f>
        <v>-293507.97000000009</v>
      </c>
      <c r="F31" s="19">
        <f>D31/C31*100</f>
        <v>39.294464051581791</v>
      </c>
    </row>
    <row r="32" spans="1:7" ht="45" outlineLevel="1" x14ac:dyDescent="0.2">
      <c r="A32" s="31" t="s">
        <v>45</v>
      </c>
      <c r="B32" s="32" t="s">
        <v>46</v>
      </c>
      <c r="C32" s="20">
        <v>216519.5</v>
      </c>
      <c r="D32" s="20">
        <v>154361.79999999999</v>
      </c>
      <c r="E32" s="20">
        <f t="shared" si="0"/>
        <v>-62157.700000000012</v>
      </c>
      <c r="F32" s="21">
        <f t="shared" si="1"/>
        <v>71.292331637566136</v>
      </c>
    </row>
    <row r="33" spans="1:6" ht="45" outlineLevel="1" x14ac:dyDescent="0.2">
      <c r="A33" s="31" t="s">
        <v>68</v>
      </c>
      <c r="B33" s="32" t="s">
        <v>69</v>
      </c>
      <c r="C33" s="20">
        <v>260644.27</v>
      </c>
      <c r="D33" s="20">
        <v>32950.400000000001</v>
      </c>
      <c r="E33" s="20">
        <f t="shared" si="0"/>
        <v>-227693.87</v>
      </c>
      <c r="F33" s="21">
        <f t="shared" si="1"/>
        <v>12.641904615819868</v>
      </c>
    </row>
    <row r="34" spans="1:6" ht="30" outlineLevel="1" x14ac:dyDescent="0.2">
      <c r="A34" s="31" t="s">
        <v>47</v>
      </c>
      <c r="B34" s="32" t="s">
        <v>48</v>
      </c>
      <c r="C34" s="20">
        <v>40</v>
      </c>
      <c r="D34" s="20">
        <v>0</v>
      </c>
      <c r="E34" s="20">
        <f t="shared" si="0"/>
        <v>-40</v>
      </c>
      <c r="F34" s="21">
        <f t="shared" si="1"/>
        <v>0</v>
      </c>
    </row>
    <row r="35" spans="1:6" ht="15" outlineLevel="1" x14ac:dyDescent="0.2">
      <c r="A35" s="31" t="s">
        <v>49</v>
      </c>
      <c r="B35" s="32" t="s">
        <v>50</v>
      </c>
      <c r="C35" s="20">
        <v>63.9</v>
      </c>
      <c r="D35" s="20">
        <v>9.9</v>
      </c>
      <c r="E35" s="20">
        <f t="shared" si="0"/>
        <v>-54</v>
      </c>
      <c r="F35" s="21">
        <f t="shared" si="1"/>
        <v>15.492957746478876</v>
      </c>
    </row>
    <row r="36" spans="1:6" ht="15" outlineLevel="1" x14ac:dyDescent="0.2">
      <c r="A36" s="31" t="s">
        <v>51</v>
      </c>
      <c r="B36" s="32" t="s">
        <v>52</v>
      </c>
      <c r="C36" s="20">
        <v>520.9</v>
      </c>
      <c r="D36" s="20">
        <v>264.5</v>
      </c>
      <c r="E36" s="20">
        <f t="shared" si="0"/>
        <v>-256.39999999999998</v>
      </c>
      <c r="F36" s="21">
        <f t="shared" si="1"/>
        <v>50.777500479938574</v>
      </c>
    </row>
    <row r="37" spans="1:6" ht="15" outlineLevel="1" x14ac:dyDescent="0.2">
      <c r="A37" s="31" t="s">
        <v>70</v>
      </c>
      <c r="B37" s="32" t="s">
        <v>71</v>
      </c>
      <c r="C37" s="20">
        <v>3306</v>
      </c>
      <c r="D37" s="20">
        <v>0</v>
      </c>
      <c r="E37" s="20">
        <f t="shared" si="0"/>
        <v>-3306</v>
      </c>
      <c r="F37" s="21">
        <f t="shared" si="1"/>
        <v>0</v>
      </c>
    </row>
    <row r="38" spans="1:6" ht="15" outlineLevel="1" x14ac:dyDescent="0.2">
      <c r="A38" s="31" t="s">
        <v>75</v>
      </c>
      <c r="B38" s="32" t="s">
        <v>76</v>
      </c>
      <c r="C38" s="20">
        <v>2400</v>
      </c>
      <c r="D38" s="20">
        <v>2400</v>
      </c>
      <c r="E38" s="20">
        <f t="shared" si="0"/>
        <v>0</v>
      </c>
      <c r="F38" s="21">
        <f t="shared" si="1"/>
        <v>100</v>
      </c>
    </row>
    <row r="39" spans="1:6" s="1" customFormat="1" ht="14.25" outlineLevel="1" x14ac:dyDescent="0.2">
      <c r="A39" s="33" t="s">
        <v>53</v>
      </c>
      <c r="B39" s="34"/>
      <c r="C39" s="35">
        <f>C6+C15+C18+C24+C26+C29+C31</f>
        <v>2330359.87</v>
      </c>
      <c r="D39" s="35">
        <f>D6+D15+D18+D24+D26+D29+D31</f>
        <v>1036867.31</v>
      </c>
      <c r="E39" s="18">
        <f>D39-C39</f>
        <v>-1293492.56</v>
      </c>
      <c r="F39" s="19">
        <f t="shared" si="1"/>
        <v>44.493870811463978</v>
      </c>
    </row>
    <row r="40" spans="1:6" s="1" customFormat="1" ht="14.25" outlineLevel="1" x14ac:dyDescent="0.2">
      <c r="A40" s="22"/>
      <c r="B40" s="23"/>
      <c r="C40" s="24"/>
      <c r="D40" s="24"/>
      <c r="E40" s="25"/>
      <c r="F40" s="26"/>
    </row>
    <row r="41" spans="1:6" s="7" customFormat="1" ht="36.75" customHeight="1" outlineLevel="1" x14ac:dyDescent="0.25">
      <c r="A41" s="44" t="s">
        <v>72</v>
      </c>
      <c r="B41" s="44"/>
      <c r="C41" s="27"/>
      <c r="D41" s="27"/>
      <c r="E41" s="45" t="s">
        <v>73</v>
      </c>
      <c r="F41" s="45"/>
    </row>
    <row r="42" spans="1:6" ht="12.75" customHeight="1" x14ac:dyDescent="0.2">
      <c r="A42" s="12"/>
      <c r="B42" s="13"/>
      <c r="C42" s="14"/>
      <c r="D42" s="14"/>
      <c r="E42" s="11"/>
      <c r="F42" s="11"/>
    </row>
    <row r="43" spans="1:6" ht="12.75" customHeight="1" x14ac:dyDescent="0.2">
      <c r="A43" s="43" t="s">
        <v>74</v>
      </c>
      <c r="B43" s="43"/>
      <c r="C43" s="43"/>
      <c r="D43" s="43"/>
      <c r="E43" s="43"/>
      <c r="F43" s="43"/>
    </row>
    <row r="44" spans="1:6" ht="12.75" customHeight="1" x14ac:dyDescent="0.2">
      <c r="A44" s="36" t="s">
        <v>60</v>
      </c>
      <c r="B44" s="37"/>
      <c r="C44" s="38"/>
      <c r="D44" s="39"/>
      <c r="E44" s="36"/>
      <c r="F44" s="36"/>
    </row>
    <row r="45" spans="1:6" ht="12.75" customHeight="1" x14ac:dyDescent="0.2">
      <c r="A45" s="36"/>
      <c r="B45" s="37"/>
      <c r="C45" s="38"/>
      <c r="D45" s="39"/>
      <c r="E45" s="36"/>
      <c r="F45" s="36"/>
    </row>
    <row r="46" spans="1:6" ht="12.75" customHeight="1" x14ac:dyDescent="0.2">
      <c r="A46" s="36"/>
      <c r="B46" s="37"/>
      <c r="C46" s="38"/>
      <c r="D46" s="39"/>
      <c r="E46" s="36"/>
      <c r="F46" s="36"/>
    </row>
    <row r="47" spans="1:6" ht="12.75" customHeight="1" x14ac:dyDescent="0.2">
      <c r="C47" s="3"/>
      <c r="D47" s="4"/>
    </row>
    <row r="48" spans="1:6" ht="12.75" customHeight="1" x14ac:dyDescent="0.2">
      <c r="C48" s="5"/>
      <c r="D48" s="5"/>
    </row>
  </sheetData>
  <mergeCells count="6">
    <mergeCell ref="A2:F2"/>
    <mergeCell ref="C1:F1"/>
    <mergeCell ref="A3:F3"/>
    <mergeCell ref="A43:F43"/>
    <mergeCell ref="A41:B41"/>
    <mergeCell ref="E41:F41"/>
  </mergeCells>
  <pageMargins left="0.51181102362204722" right="0.51181102362204722" top="0.35433070866141736" bottom="0.35433070866141736" header="0.31496062992125984" footer="0.31496062992125984"/>
  <pageSetup paperSize="9" scale="6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2019-11-26T10:21:54Z</cp:lastPrinted>
  <dcterms:created xsi:type="dcterms:W3CDTF">2017-06-16T05:03:32Z</dcterms:created>
  <dcterms:modified xsi:type="dcterms:W3CDTF">2020-10-15T02:15:00Z</dcterms:modified>
</cp:coreProperties>
</file>